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ceC\Desktop\2020 domes lēmumi\protokols Nr.6 31.03.2020\"/>
    </mc:Choice>
  </mc:AlternateContent>
  <bookViews>
    <workbookView xWindow="0" yWindow="0" windowWidth="28800" windowHeight="12435"/>
  </bookViews>
  <sheets>
    <sheet name="Skola pašv." sheetId="9" r:id="rId1"/>
    <sheet name="Pirmsk. pašv." sheetId="10" r:id="rId2"/>
  </sheets>
  <calcPr calcId="162913"/>
</workbook>
</file>

<file path=xl/calcChain.xml><?xml version="1.0" encoding="utf-8"?>
<calcChain xmlns="http://schemas.openxmlformats.org/spreadsheetml/2006/main">
  <c r="D13" i="10" l="1"/>
  <c r="D14" i="10"/>
  <c r="D15" i="10"/>
  <c r="C38" i="10" l="1"/>
  <c r="C36" i="9"/>
  <c r="D39" i="9" l="1"/>
  <c r="D40" i="9" s="1"/>
  <c r="D13" i="9" s="1"/>
  <c r="D19" i="9" l="1"/>
  <c r="D23" i="9"/>
  <c r="D35" i="9"/>
  <c r="D39" i="10"/>
  <c r="D33" i="9"/>
  <c r="D25" i="9"/>
  <c r="D21" i="9"/>
  <c r="D12" i="9"/>
  <c r="D15" i="9"/>
  <c r="D27" i="9"/>
  <c r="D31" i="9"/>
  <c r="D17" i="9"/>
  <c r="D29" i="9"/>
  <c r="D19" i="10" l="1"/>
  <c r="D27" i="10"/>
  <c r="D35" i="10"/>
  <c r="D21" i="10"/>
  <c r="D29" i="10"/>
  <c r="D37" i="10"/>
  <c r="D23" i="10"/>
  <c r="D31" i="10"/>
  <c r="D17" i="10"/>
  <c r="D25" i="10"/>
  <c r="D33" i="10"/>
  <c r="D36" i="9"/>
  <c r="D38" i="10" l="1"/>
  <c r="F38" i="9" s="1"/>
</calcChain>
</file>

<file path=xl/sharedStrings.xml><?xml version="1.0" encoding="utf-8"?>
<sst xmlns="http://schemas.openxmlformats.org/spreadsheetml/2006/main" count="105" uniqueCount="73">
  <si>
    <t>Madonas Valsts ģimnāzija</t>
  </si>
  <si>
    <t>Barkavas pamatskola</t>
  </si>
  <si>
    <t>Bērzaunes pamatskola</t>
  </si>
  <si>
    <t>Degumnieku pamatskola</t>
  </si>
  <si>
    <t>Dzelzavas pamatskola</t>
  </si>
  <si>
    <t>Kalsnavas pamatskola</t>
  </si>
  <si>
    <t>Kusas pamatskola</t>
  </si>
  <si>
    <t>Lazdonas pamatskola</t>
  </si>
  <si>
    <t>Liezēres pamatskola</t>
  </si>
  <si>
    <t>Praulienas pamatskola</t>
  </si>
  <si>
    <t xml:space="preserve">Vestienas pamatskola </t>
  </si>
  <si>
    <t>Kopā</t>
  </si>
  <si>
    <t>Nr.</t>
  </si>
  <si>
    <t>Izglītības iestāde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</si>
  <si>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</si>
  <si>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</si>
  <si>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</si>
  <si>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</si>
  <si>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</si>
  <si>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</si>
  <si>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</si>
  <si>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</si>
  <si>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</si>
  <si>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</si>
  <si>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</si>
  <si>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</si>
  <si>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</si>
  <si>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</si>
  <si>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</si>
  <si>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Madonas pilsēta</t>
  </si>
  <si>
    <t>Ļaudonas pagasta pārvalde</t>
  </si>
  <si>
    <t>Aronas pagasta pārvalde</t>
  </si>
  <si>
    <t>Barkavas pagasta pārvalde</t>
  </si>
  <si>
    <t>Bērzaunes pagasta pārvalde</t>
  </si>
  <si>
    <t>Dzelzavas pagasta pārvalde</t>
  </si>
  <si>
    <t>Kalsnavas pagasta pārvalde</t>
  </si>
  <si>
    <t>Lazdonas pagasta pārvalde</t>
  </si>
  <si>
    <t>Liezēres pagasta pārvalde</t>
  </si>
  <si>
    <t>Ošupes pagasta pārvalde</t>
  </si>
  <si>
    <t>Praulienas pagasta pārvalde</t>
  </si>
  <si>
    <t>Vestienas pagasta pārvalde</t>
  </si>
  <si>
    <t>Andreja Eglīša Ļaudonas vidusskola</t>
  </si>
  <si>
    <t>N.p.k.</t>
  </si>
  <si>
    <t>Pilsēta, pagastu pārvalde, izglītības iestāde</t>
  </si>
  <si>
    <t>Madonas pilsētas pirmskolas izglītības iestāde "Kastanītis"</t>
  </si>
  <si>
    <t>Pirmskolas izglītības iestāde "Priedīte"</t>
  </si>
  <si>
    <t>Pirmskolas izglītības iestāde "Saulīte"</t>
  </si>
  <si>
    <t>Pirmskolas izglītības iestāde "Sprīdītis"</t>
  </si>
  <si>
    <t>Barkavas  pagasta pārvalde</t>
  </si>
  <si>
    <t>Pirmskolas izglītības iestāde "Vārpiņa"</t>
  </si>
  <si>
    <t xml:space="preserve">Dzelzavas pagasta pārvalde </t>
  </si>
  <si>
    <t>Pirmskolas izglītības iestāde "Rūķis"</t>
  </si>
  <si>
    <t>Pirmskolas izglītības iestāde "Lācītis Pūks"</t>
  </si>
  <si>
    <t>Pirmskolas izglītības iestāde "Brīnumdārzs"</t>
  </si>
  <si>
    <t>Pirmskolas izglītības iestāde "Pasaciņa"</t>
  </si>
  <si>
    <t>Pavisam</t>
  </si>
  <si>
    <t>Mācību līdzekļu iegādei EUR</t>
  </si>
  <si>
    <t>Madonas pilsētas vidusskola</t>
  </si>
  <si>
    <t>Vienam bērnam</t>
  </si>
  <si>
    <t>Vienam skolēnam</t>
  </si>
  <si>
    <t xml:space="preserve">Pašvaldības budžeta līdzekļu sadale mācību grāmatu un mācību  līdzekļu iegādei </t>
  </si>
  <si>
    <t>Pašvaldības budžeta līdzekļu sadale mācību grāmatu un mācību  līdzekļu iegādei  skolām 2020. gada I pusgads</t>
  </si>
  <si>
    <t>Skolēnu  skaits 10.01.2020.</t>
  </si>
  <si>
    <t>Budžets I pusgadam</t>
  </si>
  <si>
    <t>Izglītojamo skaits ar pii</t>
  </si>
  <si>
    <t>26.03.2020.</t>
  </si>
  <si>
    <t>pirmskolām 2020. gada I pusgadam</t>
  </si>
  <si>
    <t>Bērnu līdz 5.g.vecumam skaits uz 10.01.2020.</t>
  </si>
  <si>
    <t>Pielikums Nr.1</t>
  </si>
  <si>
    <t>Madonas novada pašvaldības domes</t>
  </si>
  <si>
    <t>31.03.2020. lēmumam Nr.133</t>
  </si>
  <si>
    <t>(protokols Nr.6, 37.p.)</t>
  </si>
  <si>
    <t>Pielikums Nr.2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</si>
</sst>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0.00000"/>
    <numFmt numFmtId="166" formatCode="0.000"/>
  </numFmts>
  <fonts count="31" x14ac:knownFonts="1">
    <font>
      <sz val="10"/>
      <name val="Arial"/>
      <charset val="186"/>
    </font>
    <font>
      <sz val="10"/>
      <name val="Arial"/>
      <charset val="186"/>
    </font>
    <font>
      <sz val="11"/>
      <color indexed="9"/>
      <name val="Calibri"/>
      <family val="2"/>
      <charset val="186"/>
    </font>
    <font>
      <sz val="11"/>
      <color indexed="8"/>
      <name val="Calibri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10"/>
      <name val="Calibri"/>
      <family val="2"/>
      <charset val="186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0"/>
      <name val="Arial"/>
      <family val="2"/>
      <charset val="186"/>
    </font>
    <font>
      <sz val="12"/>
      <name val="Arial"/>
      <family val="2"/>
      <charset val="186"/>
    </font>
    <font>
      <b/>
      <sz val="11"/>
      <color indexed="8"/>
      <name val="Arial"/>
      <family val="2"/>
      <charset val="186"/>
    </font>
    <font>
      <sz val="11"/>
      <color indexed="8"/>
      <name val="Arial"/>
      <family val="2"/>
      <charset val="186"/>
    </font>
    <font>
      <sz val="11"/>
      <name val="Arial"/>
      <family val="2"/>
      <charset val="186"/>
    </font>
    <font>
      <b/>
      <sz val="11"/>
      <name val="Arial"/>
      <family val="2"/>
      <charset val="186"/>
    </font>
    <font>
      <b/>
      <sz val="12"/>
      <name val="Arial"/>
      <family val="2"/>
      <charset val="186"/>
    </font>
    <font>
      <sz val="8"/>
      <name val="Arial"/>
      <family val="2"/>
      <charset val="186"/>
    </font>
    <font>
      <sz val="10"/>
      <color indexed="8"/>
      <name val="Arial"/>
      <family val="2"/>
      <charset val="186"/>
    </font>
    <font>
      <b/>
      <sz val="11"/>
      <name val="Arial"/>
      <family val="2"/>
    </font>
    <font>
      <b/>
      <sz val="10"/>
      <name val="Arial"/>
      <family val="2"/>
      <charset val="186"/>
    </font>
    <font>
      <b/>
      <sz val="12"/>
      <color indexed="8"/>
      <name val="Calibri"/>
      <family val="2"/>
      <charset val="186"/>
    </font>
  </fonts>
  <fills count="23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0" fontId="2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4" fillId="12" borderId="1" applyNumberFormat="0" applyAlignment="0" applyProtection="0"/>
    <xf numFmtId="0" fontId="5" fillId="0" borderId="0" applyNumberFormat="0" applyFill="0" applyBorder="0" applyAlignment="0" applyProtection="0"/>
    <xf numFmtId="0" fontId="6" fillId="5" borderId="1" applyNumberFormat="0" applyAlignment="0" applyProtection="0"/>
    <xf numFmtId="0" fontId="7" fillId="12" borderId="2" applyNumberFormat="0" applyAlignment="0" applyProtection="0"/>
    <xf numFmtId="0" fontId="8" fillId="0" borderId="3" applyNumberFormat="0" applyFill="0" applyAlignment="0" applyProtection="0"/>
    <xf numFmtId="0" fontId="9" fillId="7" borderId="0" applyNumberFormat="0" applyBorder="0" applyAlignment="0" applyProtection="0"/>
    <xf numFmtId="0" fontId="10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20" borderId="4" applyNumberFormat="0" applyAlignment="0" applyProtection="0"/>
    <xf numFmtId="0" fontId="1" fillId="8" borderId="5" applyNumberFormat="0" applyFont="0" applyAlignment="0" applyProtection="0"/>
    <xf numFmtId="0" fontId="14" fillId="0" borderId="6" applyNumberFormat="0" applyFill="0" applyAlignment="0" applyProtection="0"/>
    <xf numFmtId="0" fontId="15" fillId="6" borderId="0" applyNumberFormat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64">
    <xf numFmtId="0" fontId="0" fillId="0" borderId="0" xfId="0"/>
    <xf numFmtId="0" fontId="20" fillId="0" borderId="0" xfId="0" applyFont="1"/>
    <xf numFmtId="0" fontId="20" fillId="0" borderId="0" xfId="0" applyFont="1" applyBorder="1"/>
    <xf numFmtId="0" fontId="20" fillId="0" borderId="0" xfId="0" applyFont="1" applyFill="1" applyBorder="1"/>
    <xf numFmtId="164" fontId="20" fillId="0" borderId="0" xfId="0" applyNumberFormat="1" applyFont="1"/>
    <xf numFmtId="166" fontId="20" fillId="0" borderId="0" xfId="0" applyNumberFormat="1" applyFont="1"/>
    <xf numFmtId="0" fontId="21" fillId="0" borderId="0" xfId="0" applyFont="1"/>
    <xf numFmtId="0" fontId="19" fillId="0" borderId="10" xfId="0" applyFont="1" applyBorder="1" applyAlignment="1">
      <alignment vertical="top" wrapText="1"/>
    </xf>
    <xf numFmtId="0" fontId="22" fillId="0" borderId="10" xfId="0" applyFont="1" applyBorder="1" applyAlignment="1">
      <alignment wrapText="1"/>
    </xf>
    <xf numFmtId="0" fontId="22" fillId="0" borderId="10" xfId="0" applyFont="1" applyBorder="1"/>
    <xf numFmtId="0" fontId="23" fillId="0" borderId="10" xfId="0" applyFont="1" applyBorder="1"/>
    <xf numFmtId="0" fontId="8" fillId="21" borderId="10" xfId="0" applyFont="1" applyFill="1" applyBorder="1" applyAlignment="1">
      <alignment horizontal="center" vertical="center"/>
    </xf>
    <xf numFmtId="0" fontId="22" fillId="0" borderId="0" xfId="0" applyFont="1" applyFill="1" applyBorder="1"/>
    <xf numFmtId="166" fontId="0" fillId="0" borderId="0" xfId="0" applyNumberFormat="1"/>
    <xf numFmtId="2" fontId="0" fillId="0" borderId="0" xfId="0" applyNumberFormat="1"/>
    <xf numFmtId="0" fontId="26" fillId="0" borderId="11" xfId="0" applyFont="1" applyBorder="1" applyAlignment="1">
      <alignment horizontal="center"/>
    </xf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top" wrapText="1"/>
    </xf>
    <xf numFmtId="0" fontId="26" fillId="0" borderId="12" xfId="0" applyFont="1" applyBorder="1" applyAlignment="1">
      <alignment horizontal="center"/>
    </xf>
    <xf numFmtId="0" fontId="0" fillId="22" borderId="0" xfId="0" applyFill="1"/>
    <xf numFmtId="0" fontId="24" fillId="0" borderId="10" xfId="0" applyFont="1" applyBorder="1"/>
    <xf numFmtId="0" fontId="23" fillId="0" borderId="13" xfId="0" applyFont="1" applyBorder="1"/>
    <xf numFmtId="1" fontId="23" fillId="0" borderId="10" xfId="0" applyNumberFormat="1" applyFont="1" applyBorder="1"/>
    <xf numFmtId="0" fontId="24" fillId="0" borderId="13" xfId="0" applyFont="1" applyBorder="1"/>
    <xf numFmtId="0" fontId="19" fillId="0" borderId="0" xfId="0" applyFont="1"/>
    <xf numFmtId="0" fontId="19" fillId="22" borderId="10" xfId="0" applyFont="1" applyFill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/>
    </xf>
    <xf numFmtId="0" fontId="27" fillId="0" borderId="10" xfId="0" applyFont="1" applyBorder="1" applyAlignment="1">
      <alignment vertical="top" wrapText="1"/>
    </xf>
    <xf numFmtId="0" fontId="19" fillId="0" borderId="10" xfId="0" applyFont="1" applyBorder="1" applyAlignment="1">
      <alignment vertical="top"/>
    </xf>
    <xf numFmtId="0" fontId="23" fillId="0" borderId="1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8" fillId="0" borderId="0" xfId="0" applyFont="1"/>
    <xf numFmtId="0" fontId="23" fillId="0" borderId="0" xfId="0" applyFont="1"/>
    <xf numFmtId="2" fontId="23" fillId="0" borderId="0" xfId="0" applyNumberFormat="1" applyFont="1"/>
    <xf numFmtId="0" fontId="23" fillId="0" borderId="10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14" fontId="19" fillId="0" borderId="0" xfId="0" applyNumberFormat="1" applyFont="1" applyAlignment="1">
      <alignment horizontal="left"/>
    </xf>
    <xf numFmtId="0" fontId="24" fillId="0" borderId="0" xfId="0" applyFont="1" applyBorder="1"/>
    <xf numFmtId="0" fontId="29" fillId="0" borderId="0" xfId="0" applyFont="1"/>
    <xf numFmtId="0" fontId="25" fillId="0" borderId="0" xfId="0" applyFont="1"/>
    <xf numFmtId="14" fontId="19" fillId="0" borderId="0" xfId="0" applyNumberFormat="1" applyFont="1"/>
    <xf numFmtId="0" fontId="0" fillId="0" borderId="10" xfId="0" applyBorder="1"/>
    <xf numFmtId="0" fontId="19" fillId="0" borderId="0" xfId="0" applyFont="1" applyFill="1" applyBorder="1"/>
    <xf numFmtId="0" fontId="27" fillId="0" borderId="0" xfId="0" applyFont="1" applyFill="1" applyBorder="1"/>
    <xf numFmtId="1" fontId="0" fillId="0" borderId="0" xfId="0" applyNumberFormat="1"/>
    <xf numFmtId="165" fontId="0" fillId="0" borderId="0" xfId="0" applyNumberFormat="1"/>
    <xf numFmtId="0" fontId="28" fillId="0" borderId="0" xfId="0" applyFont="1" applyBorder="1"/>
    <xf numFmtId="0" fontId="26" fillId="0" borderId="0" xfId="0" applyFont="1"/>
    <xf numFmtId="2" fontId="19" fillId="0" borderId="0" xfId="0" applyNumberFormat="1" applyFont="1" applyFill="1" applyBorder="1"/>
    <xf numFmtId="0" fontId="23" fillId="0" borderId="10" xfId="0" applyFont="1" applyFill="1" applyBorder="1"/>
    <xf numFmtId="0" fontId="24" fillId="0" borderId="10" xfId="0" applyFont="1" applyFill="1" applyBorder="1"/>
    <xf numFmtId="0" fontId="25" fillId="21" borderId="0" xfId="0" applyFont="1" applyFill="1" applyAlignment="1">
      <alignment wrapText="1"/>
    </xf>
    <xf numFmtId="0" fontId="21" fillId="0" borderId="11" xfId="0" applyFont="1" applyBorder="1"/>
    <xf numFmtId="0" fontId="21" fillId="0" borderId="10" xfId="0" applyFont="1" applyBorder="1"/>
    <xf numFmtId="0" fontId="25" fillId="21" borderId="10" xfId="0" applyFont="1" applyFill="1" applyBorder="1"/>
    <xf numFmtId="0" fontId="30" fillId="21" borderId="10" xfId="0" applyFont="1" applyFill="1" applyBorder="1"/>
    <xf numFmtId="0" fontId="1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4" fillId="21" borderId="0" xfId="0" applyFont="1" applyFill="1" applyAlignment="1"/>
    <xf numFmtId="0" fontId="24" fillId="21" borderId="0" xfId="0" applyFont="1" applyFill="1" applyAlignment="1">
      <alignment horizontal="center" wrapText="1"/>
    </xf>
    <xf numFmtId="0" fontId="24" fillId="0" borderId="0" xfId="0" applyFont="1" applyAlignment="1">
      <alignment horizontal="center"/>
    </xf>
    <xf numFmtId="0" fontId="25" fillId="21" borderId="0" xfId="0" applyFont="1" applyFill="1" applyAlignment="1">
      <alignment horizontal="center"/>
    </xf>
    <xf numFmtId="0" fontId="25" fillId="0" borderId="0" xfId="0" applyFont="1" applyAlignment="1">
      <alignment horizontal="center" wrapText="1"/>
    </xf>
  </cellXfs>
  <cellStyles count="37">
    <cellStyle name="1. izcēlums" xfId="1"/>
    <cellStyle name="20% no 1. izcēluma" xfId="2"/>
    <cellStyle name="20% no 2. izcēluma" xfId="3"/>
    <cellStyle name="20% no 3. izcēluma" xfId="4"/>
    <cellStyle name="20% no 4. izcēluma" xfId="5"/>
    <cellStyle name="20% no 5. izcēluma" xfId="6"/>
    <cellStyle name="20% no 6. izcēluma" xfId="7"/>
    <cellStyle name="40% no 1. izcēluma" xfId="8"/>
    <cellStyle name="40% no 2. izcēluma" xfId="9"/>
    <cellStyle name="40% no 3. izcēluma" xfId="10"/>
    <cellStyle name="40% no 4. izcēluma" xfId="11"/>
    <cellStyle name="40% no 5. izcēluma" xfId="12"/>
    <cellStyle name="40% no 6. izcēluma" xfId="13"/>
    <cellStyle name="60% no 1. izcēluma" xfId="14"/>
    <cellStyle name="60% no 2. izcēluma" xfId="15"/>
    <cellStyle name="60% no 3. izcēluma" xfId="16"/>
    <cellStyle name="60% no 4. izcēluma" xfId="17"/>
    <cellStyle name="60% no 5. izcēluma" xfId="18"/>
    <cellStyle name="60% no 6. izcēluma" xfId="19"/>
    <cellStyle name="Aprēķināšana" xfId="20" builtinId="22" customBuiltin="1"/>
    <cellStyle name="Brīdinājuma teksts" xfId="21" builtinId="11" customBuiltin="1"/>
    <cellStyle name="Ievade" xfId="22" builtinId="20" customBuiltin="1"/>
    <cellStyle name="Izvade" xfId="23" builtinId="21" customBuiltin="1"/>
    <cellStyle name="Kopsumma" xfId="24" builtinId="25" customBuiltin="1"/>
    <cellStyle name="Labs" xfId="25" builtinId="26" customBuiltin="1"/>
    <cellStyle name="Neitrāls" xfId="26" builtinId="28" customBuiltin="1"/>
    <cellStyle name="Nosaukums" xfId="27" builtinId="15" customBuiltin="1"/>
    <cellStyle name="Parasts" xfId="0" builtinId="0"/>
    <cellStyle name="Paskaidrojošs teksts" xfId="28" builtinId="53" customBuiltin="1"/>
    <cellStyle name="Pārbaudes šūna" xfId="29" builtinId="23" customBuiltin="1"/>
    <cellStyle name="Piezīme" xfId="30" builtinId="10" customBuiltin="1"/>
    <cellStyle name="Saistītā šūna" xfId="31"/>
    <cellStyle name="Slikts" xfId="32" builtinId="27" customBuiltin="1"/>
    <cellStyle name="Virsraksts 1" xfId="33" builtinId="16" customBuiltin="1"/>
    <cellStyle name="Virsraksts 2" xfId="34" builtinId="17" customBuiltin="1"/>
    <cellStyle name="Virsraksts 3" xfId="35" builtinId="18" customBuiltin="1"/>
    <cellStyle name="Virsraksts 4" xfId="36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zoomScaleNormal="100" workbookViewId="0">
      <selection activeCell="L32" sqref="L32"/>
    </sheetView>
  </sheetViews>
  <sheetFormatPr defaultRowHeight="12.75" x14ac:dyDescent="0.2"/>
  <cols>
    <col min="1" max="1" width="10.140625" customWidth="1"/>
    <col min="2" max="2" width="42" customWidth="1"/>
    <col min="3" max="3" width="13.7109375" customWidth="1"/>
    <col min="4" max="4" width="13" customWidth="1"/>
    <col min="5" max="5" width="2.140625" customWidth="1"/>
    <col min="6" max="6" width="10.5703125" hidden="1" customWidth="1"/>
    <col min="7" max="7" width="12.42578125" hidden="1" customWidth="1"/>
    <col min="8" max="15" width="9.140625" hidden="1" customWidth="1"/>
  </cols>
  <sheetData>
    <row r="1" spans="1:14" x14ac:dyDescent="0.2">
      <c r="C1" s="57" t="s">
        <v>68</v>
      </c>
      <c r="D1" s="58"/>
    </row>
    <row r="2" spans="1:14" x14ac:dyDescent="0.2">
      <c r="B2" s="58" t="s">
        <v>69</v>
      </c>
      <c r="C2" s="58"/>
      <c r="D2" s="58"/>
    </row>
    <row r="3" spans="1:14" x14ac:dyDescent="0.2">
      <c r="C3" s="57" t="s">
        <v>70</v>
      </c>
      <c r="D3" s="58"/>
    </row>
    <row r="4" spans="1:14" x14ac:dyDescent="0.2">
      <c r="B4" s="57" t="s">
        <v>71</v>
      </c>
      <c r="C4" s="58"/>
      <c r="D4" s="58"/>
    </row>
    <row r="5" spans="1:14" s="19" customFormat="1" ht="8.25" customHeight="1" x14ac:dyDescent="0.2"/>
    <row r="6" spans="1:14" ht="15.75" hidden="1" customHeight="1" x14ac:dyDescent="0.25">
      <c r="E6" s="52"/>
      <c r="F6" s="52"/>
      <c r="G6" s="52"/>
      <c r="H6" s="52"/>
      <c r="I6" s="52"/>
      <c r="J6" s="52"/>
      <c r="K6" s="52"/>
    </row>
    <row r="7" spans="1:14" ht="39" customHeight="1" x14ac:dyDescent="0.25">
      <c r="A7" s="63" t="s">
        <v>61</v>
      </c>
      <c r="B7" s="63"/>
      <c r="C7" s="63"/>
      <c r="D7" s="63"/>
      <c r="E7" s="52"/>
      <c r="F7" s="52"/>
      <c r="G7" s="52"/>
      <c r="H7" s="52"/>
      <c r="I7" s="52"/>
      <c r="J7" s="62"/>
      <c r="K7" s="62"/>
      <c r="L7" s="62"/>
      <c r="M7" s="62"/>
      <c r="N7" s="62"/>
    </row>
    <row r="8" spans="1:14" ht="15" customHeight="1" x14ac:dyDescent="0.2">
      <c r="J8" s="62"/>
      <c r="K8" s="62"/>
      <c r="L8" s="62"/>
      <c r="M8" s="62"/>
      <c r="N8" s="62"/>
    </row>
    <row r="9" spans="1:14" ht="40.5" customHeight="1" x14ac:dyDescent="0.2">
      <c r="A9" s="27" t="s">
        <v>12</v>
      </c>
      <c r="B9" s="27" t="s">
        <v>13</v>
      </c>
      <c r="C9" s="26" t="s">
        <v>62</v>
      </c>
      <c r="D9" s="25" t="s">
        <v>56</v>
      </c>
      <c r="J9" s="62"/>
      <c r="K9" s="62"/>
      <c r="L9" s="62"/>
      <c r="M9" s="62"/>
      <c r="N9" s="62"/>
    </row>
    <row r="10" spans="1:14" ht="14.25" customHeight="1" x14ac:dyDescent="0.2">
      <c r="A10" s="15"/>
      <c r="B10" s="15"/>
      <c r="C10" s="15"/>
      <c r="D10" s="15"/>
    </row>
    <row r="11" spans="1:14" ht="15" x14ac:dyDescent="0.25">
      <c r="A11" s="35"/>
      <c r="B11" s="20" t="s">
        <v>29</v>
      </c>
      <c r="C11" s="10"/>
      <c r="D11" s="10"/>
    </row>
    <row r="12" spans="1:14" ht="14.25" x14ac:dyDescent="0.2">
      <c r="A12" s="36" t="s">
        <v>14</v>
      </c>
      <c r="B12" s="21" t="s">
        <v>0</v>
      </c>
      <c r="C12" s="50">
        <v>263</v>
      </c>
      <c r="D12" s="22">
        <f>ROUND(C12*$D$40,0)</f>
        <v>2104</v>
      </c>
      <c r="F12" s="14"/>
      <c r="G12" s="45"/>
    </row>
    <row r="13" spans="1:14" ht="14.25" x14ac:dyDescent="0.2">
      <c r="A13" s="36" t="s">
        <v>15</v>
      </c>
      <c r="B13" s="21" t="s">
        <v>57</v>
      </c>
      <c r="C13" s="50">
        <v>986</v>
      </c>
      <c r="D13" s="22">
        <f>ROUND(C13*$D$40,0)</f>
        <v>7888</v>
      </c>
      <c r="F13" s="14"/>
      <c r="G13" s="45"/>
    </row>
    <row r="14" spans="1:14" ht="15" x14ac:dyDescent="0.25">
      <c r="A14" s="36"/>
      <c r="B14" s="23" t="s">
        <v>30</v>
      </c>
      <c r="C14" s="50"/>
      <c r="D14" s="22"/>
      <c r="F14" s="45"/>
      <c r="G14" s="45"/>
    </row>
    <row r="15" spans="1:14" ht="14.25" x14ac:dyDescent="0.2">
      <c r="A15" s="36" t="s">
        <v>16</v>
      </c>
      <c r="B15" s="21" t="s">
        <v>41</v>
      </c>
      <c r="C15" s="50">
        <v>161</v>
      </c>
      <c r="D15" s="22">
        <f>ROUND(C15*$D$40,0)</f>
        <v>1288</v>
      </c>
      <c r="F15" s="45"/>
      <c r="G15" s="45"/>
    </row>
    <row r="16" spans="1:14" ht="15" x14ac:dyDescent="0.25">
      <c r="A16" s="36"/>
      <c r="B16" s="23" t="s">
        <v>31</v>
      </c>
      <c r="C16" s="50"/>
      <c r="D16" s="22"/>
      <c r="F16" s="45"/>
      <c r="G16" s="45"/>
    </row>
    <row r="17" spans="1:7" ht="14.25" x14ac:dyDescent="0.2">
      <c r="A17" s="36" t="s">
        <v>17</v>
      </c>
      <c r="B17" s="21" t="s">
        <v>6</v>
      </c>
      <c r="C17" s="50">
        <v>67</v>
      </c>
      <c r="D17" s="22">
        <f>ROUND(C17*$D$40,0)</f>
        <v>536</v>
      </c>
      <c r="F17" s="45"/>
      <c r="G17" s="45"/>
    </row>
    <row r="18" spans="1:7" ht="15" x14ac:dyDescent="0.25">
      <c r="A18" s="36"/>
      <c r="B18" s="23" t="s">
        <v>32</v>
      </c>
      <c r="C18" s="50"/>
      <c r="D18" s="22"/>
      <c r="F18" s="45"/>
      <c r="G18" s="45"/>
    </row>
    <row r="19" spans="1:7" ht="14.25" x14ac:dyDescent="0.2">
      <c r="A19" s="36" t="s">
        <v>18</v>
      </c>
      <c r="B19" s="21" t="s">
        <v>1</v>
      </c>
      <c r="C19" s="50">
        <v>97</v>
      </c>
      <c r="D19" s="22">
        <f>ROUND(C19*$D$40,0)</f>
        <v>776</v>
      </c>
      <c r="F19" s="45"/>
      <c r="G19" s="45"/>
    </row>
    <row r="20" spans="1:7" ht="15" x14ac:dyDescent="0.25">
      <c r="A20" s="36"/>
      <c r="B20" s="23" t="s">
        <v>33</v>
      </c>
      <c r="C20" s="50"/>
      <c r="D20" s="22"/>
      <c r="F20" s="45"/>
      <c r="G20" s="45"/>
    </row>
    <row r="21" spans="1:7" ht="14.25" x14ac:dyDescent="0.2">
      <c r="A21" s="36" t="s">
        <v>19</v>
      </c>
      <c r="B21" s="21" t="s">
        <v>2</v>
      </c>
      <c r="C21" s="50">
        <v>94</v>
      </c>
      <c r="D21" s="22">
        <f>ROUND(C21*$D$40,0)</f>
        <v>752</v>
      </c>
      <c r="F21" s="45"/>
      <c r="G21" s="45"/>
    </row>
    <row r="22" spans="1:7" ht="15" x14ac:dyDescent="0.25">
      <c r="A22" s="36"/>
      <c r="B22" s="23" t="s">
        <v>34</v>
      </c>
      <c r="C22" s="50"/>
      <c r="D22" s="22"/>
      <c r="F22" s="45"/>
      <c r="G22" s="45"/>
    </row>
    <row r="23" spans="1:7" ht="14.25" x14ac:dyDescent="0.2">
      <c r="A23" s="36" t="s">
        <v>20</v>
      </c>
      <c r="B23" s="21" t="s">
        <v>4</v>
      </c>
      <c r="C23" s="50">
        <v>78</v>
      </c>
      <c r="D23" s="22">
        <f>ROUND(C23*$D$40,0)</f>
        <v>624</v>
      </c>
      <c r="F23" s="45"/>
      <c r="G23" s="45"/>
    </row>
    <row r="24" spans="1:7" ht="15" x14ac:dyDescent="0.25">
      <c r="A24" s="36"/>
      <c r="B24" s="23" t="s">
        <v>35</v>
      </c>
      <c r="C24" s="50"/>
      <c r="D24" s="22"/>
      <c r="F24" s="45"/>
      <c r="G24" s="45"/>
    </row>
    <row r="25" spans="1:7" ht="14.25" x14ac:dyDescent="0.2">
      <c r="A25" s="36" t="s">
        <v>21</v>
      </c>
      <c r="B25" s="21" t="s">
        <v>5</v>
      </c>
      <c r="C25" s="50">
        <v>100</v>
      </c>
      <c r="D25" s="22">
        <f>ROUND(C25*$D$40,0)</f>
        <v>800</v>
      </c>
      <c r="F25" s="45"/>
      <c r="G25" s="45"/>
    </row>
    <row r="26" spans="1:7" ht="15" x14ac:dyDescent="0.25">
      <c r="A26" s="36"/>
      <c r="B26" s="23" t="s">
        <v>36</v>
      </c>
      <c r="C26" s="51"/>
      <c r="D26" s="22"/>
      <c r="F26" s="45"/>
      <c r="G26" s="45"/>
    </row>
    <row r="27" spans="1:7" ht="14.25" x14ac:dyDescent="0.2">
      <c r="A27" s="36" t="s">
        <v>22</v>
      </c>
      <c r="B27" s="21" t="s">
        <v>7</v>
      </c>
      <c r="C27" s="50">
        <v>57</v>
      </c>
      <c r="D27" s="22">
        <f>ROUND(C27*$D$40,0)</f>
        <v>456</v>
      </c>
      <c r="F27" s="45"/>
      <c r="G27" s="45"/>
    </row>
    <row r="28" spans="1:7" ht="15" x14ac:dyDescent="0.25">
      <c r="A28" s="36"/>
      <c r="B28" s="23" t="s">
        <v>37</v>
      </c>
      <c r="C28" s="51"/>
      <c r="D28" s="22"/>
      <c r="F28" s="45"/>
      <c r="G28" s="45"/>
    </row>
    <row r="29" spans="1:7" ht="14.25" x14ac:dyDescent="0.2">
      <c r="A29" s="36" t="s">
        <v>23</v>
      </c>
      <c r="B29" s="21" t="s">
        <v>8</v>
      </c>
      <c r="C29" s="50">
        <v>62</v>
      </c>
      <c r="D29" s="22">
        <f>ROUND(C29*$D$40,0)</f>
        <v>496</v>
      </c>
      <c r="F29" s="45"/>
      <c r="G29" s="45"/>
    </row>
    <row r="30" spans="1:7" ht="15" x14ac:dyDescent="0.25">
      <c r="A30" s="36"/>
      <c r="B30" s="23" t="s">
        <v>38</v>
      </c>
      <c r="C30" s="50"/>
      <c r="D30" s="22"/>
      <c r="F30" s="45"/>
      <c r="G30" s="45"/>
    </row>
    <row r="31" spans="1:7" ht="14.25" x14ac:dyDescent="0.2">
      <c r="A31" s="36" t="s">
        <v>25</v>
      </c>
      <c r="B31" s="21" t="s">
        <v>3</v>
      </c>
      <c r="C31" s="50">
        <v>61</v>
      </c>
      <c r="D31" s="22">
        <f>ROUND(C31*$D$40,0)</f>
        <v>488</v>
      </c>
      <c r="F31" s="45"/>
      <c r="G31" s="45"/>
    </row>
    <row r="32" spans="1:7" ht="15" x14ac:dyDescent="0.25">
      <c r="A32" s="36"/>
      <c r="B32" s="23" t="s">
        <v>39</v>
      </c>
      <c r="C32" s="50"/>
      <c r="D32" s="22"/>
      <c r="F32" s="45"/>
      <c r="G32" s="45"/>
    </row>
    <row r="33" spans="1:7" ht="14.25" x14ac:dyDescent="0.2">
      <c r="A33" s="36" t="s">
        <v>26</v>
      </c>
      <c r="B33" s="21" t="s">
        <v>9</v>
      </c>
      <c r="C33" s="50">
        <v>97</v>
      </c>
      <c r="D33" s="22">
        <f>ROUND(C33*$D$40,0)</f>
        <v>776</v>
      </c>
      <c r="F33" s="45"/>
      <c r="G33" s="45"/>
    </row>
    <row r="34" spans="1:7" ht="15" x14ac:dyDescent="0.25">
      <c r="A34" s="36"/>
      <c r="B34" s="23" t="s">
        <v>40</v>
      </c>
      <c r="C34" s="50"/>
      <c r="D34" s="22"/>
      <c r="F34" s="45"/>
      <c r="G34" s="45"/>
    </row>
    <row r="35" spans="1:7" ht="14.25" x14ac:dyDescent="0.2">
      <c r="A35" s="36" t="s">
        <v>27</v>
      </c>
      <c r="B35" s="21" t="s">
        <v>10</v>
      </c>
      <c r="C35" s="50">
        <v>39</v>
      </c>
      <c r="D35" s="22">
        <f>ROUND(C35*$D$40,0)</f>
        <v>312</v>
      </c>
      <c r="F35" s="45"/>
      <c r="G35" s="45"/>
    </row>
    <row r="36" spans="1:7" ht="15" x14ac:dyDescent="0.25">
      <c r="A36" s="35"/>
      <c r="B36" s="23" t="s">
        <v>11</v>
      </c>
      <c r="C36" s="20">
        <f>SUM(C12:C35)</f>
        <v>2162</v>
      </c>
      <c r="D36" s="20">
        <f>SUM(D12:D35)</f>
        <v>17296</v>
      </c>
      <c r="E36" s="38"/>
      <c r="F36" s="46"/>
      <c r="G36" s="45"/>
    </row>
    <row r="37" spans="1:7" ht="15" x14ac:dyDescent="0.2">
      <c r="A37" s="2"/>
      <c r="B37" s="3"/>
      <c r="C37" s="4"/>
      <c r="D37" s="5"/>
      <c r="G37" s="45"/>
    </row>
    <row r="38" spans="1:7" ht="15" x14ac:dyDescent="0.2">
      <c r="A38" s="1"/>
      <c r="B38" s="3"/>
      <c r="C38" s="48" t="s">
        <v>63</v>
      </c>
      <c r="D38" s="24">
        <v>23304</v>
      </c>
      <c r="F38">
        <f>D36+'Pirmsk. pašv.'!D38</f>
        <v>23304</v>
      </c>
      <c r="G38" s="45"/>
    </row>
    <row r="39" spans="1:7" ht="15" x14ac:dyDescent="0.2">
      <c r="A39" s="1"/>
      <c r="B39" s="1"/>
      <c r="C39" s="48" t="s">
        <v>64</v>
      </c>
      <c r="D39" s="24">
        <f>C36+'Pirmsk. pašv.'!C38</f>
        <v>2913</v>
      </c>
      <c r="G39" s="45"/>
    </row>
    <row r="40" spans="1:7" ht="18" customHeight="1" x14ac:dyDescent="0.2">
      <c r="B40" s="43" t="s">
        <v>59</v>
      </c>
      <c r="D40" s="13">
        <f>D38/D39</f>
        <v>8</v>
      </c>
      <c r="G40" s="45"/>
    </row>
    <row r="41" spans="1:7" ht="15.75" x14ac:dyDescent="0.25">
      <c r="B41" s="40"/>
      <c r="C41" s="1"/>
      <c r="D41" s="39"/>
    </row>
    <row r="42" spans="1:7" x14ac:dyDescent="0.2">
      <c r="A42" s="41" t="s">
        <v>65</v>
      </c>
      <c r="B42" s="37"/>
    </row>
    <row r="43" spans="1:7" ht="15" x14ac:dyDescent="0.2">
      <c r="A43" s="1"/>
      <c r="B43" s="1"/>
    </row>
    <row r="44" spans="1:7" ht="15" x14ac:dyDescent="0.2">
      <c r="A44" s="1"/>
      <c r="B44" s="37"/>
    </row>
    <row r="45" spans="1:7" ht="15" x14ac:dyDescent="0.2">
      <c r="A45" s="1"/>
      <c r="B45" s="1"/>
    </row>
  </sheetData>
  <mergeCells count="6">
    <mergeCell ref="J7:N9"/>
    <mergeCell ref="C1:D1"/>
    <mergeCell ref="B2:D2"/>
    <mergeCell ref="C3:D3"/>
    <mergeCell ref="B4:D4"/>
    <mergeCell ref="A7:D7"/>
  </mergeCells>
  <pageMargins left="1.1811023622047245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zoomScaleNormal="100" workbookViewId="0">
      <selection activeCell="Y31" sqref="Y31"/>
    </sheetView>
  </sheetViews>
  <sheetFormatPr defaultRowHeight="12.75" x14ac:dyDescent="0.2"/>
  <cols>
    <col min="1" max="1" width="5.85546875" customWidth="1"/>
    <col min="2" max="2" width="37.42578125" customWidth="1"/>
    <col min="3" max="3" width="10.85546875" customWidth="1"/>
    <col min="4" max="4" width="11.7109375" customWidth="1"/>
    <col min="5" max="5" width="2.140625" customWidth="1"/>
    <col min="6" max="14" width="9.140625" hidden="1" customWidth="1"/>
  </cols>
  <sheetData>
    <row r="1" spans="1:7" x14ac:dyDescent="0.2">
      <c r="C1" s="57" t="s">
        <v>72</v>
      </c>
      <c r="D1" s="58"/>
    </row>
    <row r="2" spans="1:7" x14ac:dyDescent="0.2">
      <c r="B2" s="58" t="s">
        <v>69</v>
      </c>
      <c r="C2" s="58"/>
      <c r="D2" s="58"/>
    </row>
    <row r="3" spans="1:7" x14ac:dyDescent="0.2">
      <c r="C3" s="57" t="s">
        <v>70</v>
      </c>
      <c r="D3" s="58"/>
    </row>
    <row r="4" spans="1:7" x14ac:dyDescent="0.2">
      <c r="B4" s="57" t="s">
        <v>71</v>
      </c>
      <c r="C4" s="58"/>
      <c r="D4" s="58"/>
    </row>
    <row r="5" spans="1:7" s="19" customFormat="1" x14ac:dyDescent="0.2"/>
    <row r="6" spans="1:7" ht="30" customHeight="1" x14ac:dyDescent="0.25">
      <c r="A6" s="60" t="s">
        <v>60</v>
      </c>
      <c r="B6" s="60"/>
      <c r="C6" s="60"/>
      <c r="D6" s="60"/>
      <c r="E6" s="59"/>
      <c r="F6" s="59"/>
    </row>
    <row r="7" spans="1:7" ht="2.25" customHeight="1" x14ac:dyDescent="0.25">
      <c r="A7" s="6"/>
      <c r="B7" s="6"/>
      <c r="C7" s="6"/>
      <c r="D7" s="33"/>
    </row>
    <row r="8" spans="1:7" ht="15" x14ac:dyDescent="0.25">
      <c r="A8" s="61" t="s">
        <v>66</v>
      </c>
      <c r="B8" s="61"/>
      <c r="C8" s="61"/>
      <c r="D8" s="61"/>
    </row>
    <row r="9" spans="1:7" ht="15.75" x14ac:dyDescent="0.25">
      <c r="B9" s="40"/>
    </row>
    <row r="10" spans="1:7" ht="63.75" customHeight="1" x14ac:dyDescent="0.2">
      <c r="A10" s="29" t="s">
        <v>42</v>
      </c>
      <c r="B10" s="28" t="s">
        <v>43</v>
      </c>
      <c r="C10" s="7" t="s">
        <v>67</v>
      </c>
      <c r="D10" s="26" t="s">
        <v>56</v>
      </c>
    </row>
    <row r="11" spans="1:7" x14ac:dyDescent="0.2">
      <c r="A11" s="16"/>
      <c r="B11" s="17"/>
      <c r="C11" s="18"/>
      <c r="D11" s="42"/>
    </row>
    <row r="12" spans="1:7" ht="15" x14ac:dyDescent="0.25">
      <c r="A12" s="30"/>
      <c r="B12" s="53" t="s">
        <v>29</v>
      </c>
      <c r="C12" s="10"/>
      <c r="D12" s="42"/>
    </row>
    <row r="13" spans="1:7" ht="28.5" x14ac:dyDescent="0.2">
      <c r="A13" s="31" t="s">
        <v>14</v>
      </c>
      <c r="B13" s="8" t="s">
        <v>44</v>
      </c>
      <c r="C13" s="50">
        <v>65</v>
      </c>
      <c r="D13" s="22">
        <f>C13*8</f>
        <v>520</v>
      </c>
      <c r="F13" s="45"/>
      <c r="G13" s="45"/>
    </row>
    <row r="14" spans="1:7" ht="14.25" x14ac:dyDescent="0.2">
      <c r="A14" s="31" t="s">
        <v>15</v>
      </c>
      <c r="B14" s="9" t="s">
        <v>45</v>
      </c>
      <c r="C14" s="50">
        <v>145</v>
      </c>
      <c r="D14" s="22">
        <f>C14*8</f>
        <v>1160</v>
      </c>
      <c r="F14" s="45"/>
      <c r="G14" s="45"/>
    </row>
    <row r="15" spans="1:7" ht="14.25" x14ac:dyDescent="0.2">
      <c r="A15" s="31" t="s">
        <v>16</v>
      </c>
      <c r="B15" s="9" t="s">
        <v>46</v>
      </c>
      <c r="C15" s="50">
        <v>198</v>
      </c>
      <c r="D15" s="22">
        <f>C15*8</f>
        <v>1584</v>
      </c>
      <c r="F15" s="45"/>
      <c r="G15" s="45"/>
    </row>
    <row r="16" spans="1:7" ht="15" x14ac:dyDescent="0.25">
      <c r="A16" s="31"/>
      <c r="B16" s="20" t="s">
        <v>31</v>
      </c>
      <c r="C16" s="50"/>
      <c r="D16" s="22"/>
      <c r="F16" s="45"/>
      <c r="G16" s="45"/>
    </row>
    <row r="17" spans="1:13" ht="14.25" x14ac:dyDescent="0.2">
      <c r="A17" s="31" t="s">
        <v>17</v>
      </c>
      <c r="B17" s="9" t="s">
        <v>47</v>
      </c>
      <c r="C17" s="50">
        <v>27</v>
      </c>
      <c r="D17" s="22">
        <f>ROUND(C17*$D$39,0)</f>
        <v>216</v>
      </c>
      <c r="F17" s="45"/>
      <c r="G17" s="45"/>
    </row>
    <row r="18" spans="1:13" ht="15" x14ac:dyDescent="0.25">
      <c r="A18" s="31"/>
      <c r="B18" s="20" t="s">
        <v>48</v>
      </c>
      <c r="C18" s="50"/>
      <c r="D18" s="22"/>
      <c r="F18" s="45"/>
      <c r="G18" s="45"/>
    </row>
    <row r="19" spans="1:13" ht="14.25" x14ac:dyDescent="0.2">
      <c r="A19" s="31" t="s">
        <v>18</v>
      </c>
      <c r="B19" s="9" t="s">
        <v>1</v>
      </c>
      <c r="C19" s="50">
        <v>40</v>
      </c>
      <c r="D19" s="22">
        <f>ROUND(C19*$D$39,0)</f>
        <v>320</v>
      </c>
      <c r="F19" s="45"/>
      <c r="G19" s="45"/>
    </row>
    <row r="20" spans="1:13" ht="15" x14ac:dyDescent="0.25">
      <c r="A20" s="31"/>
      <c r="B20" s="54" t="s">
        <v>33</v>
      </c>
      <c r="C20" s="50"/>
      <c r="D20" s="22"/>
      <c r="F20" s="45"/>
      <c r="G20" s="45"/>
    </row>
    <row r="21" spans="1:13" ht="14.25" x14ac:dyDescent="0.2">
      <c r="A21" s="31" t="s">
        <v>19</v>
      </c>
      <c r="B21" s="9" t="s">
        <v>49</v>
      </c>
      <c r="C21" s="50">
        <v>51</v>
      </c>
      <c r="D21" s="22">
        <f>ROUND(C21*$D$39,0)</f>
        <v>408</v>
      </c>
      <c r="F21" s="45"/>
      <c r="G21" s="45"/>
    </row>
    <row r="22" spans="1:13" ht="15" x14ac:dyDescent="0.25">
      <c r="A22" s="31"/>
      <c r="B22" s="54" t="s">
        <v>50</v>
      </c>
      <c r="C22" s="50"/>
      <c r="D22" s="22"/>
      <c r="F22" s="45"/>
      <c r="G22" s="45"/>
    </row>
    <row r="23" spans="1:13" ht="14.25" x14ac:dyDescent="0.2">
      <c r="A23" s="31" t="s">
        <v>20</v>
      </c>
      <c r="B23" s="9" t="s">
        <v>51</v>
      </c>
      <c r="C23" s="50">
        <v>20</v>
      </c>
      <c r="D23" s="22">
        <f>ROUND(C23*$D$39,0)</f>
        <v>160</v>
      </c>
      <c r="F23" s="45"/>
      <c r="G23" s="45"/>
    </row>
    <row r="24" spans="1:13" ht="15" x14ac:dyDescent="0.25">
      <c r="A24" s="31"/>
      <c r="B24" s="54" t="s">
        <v>35</v>
      </c>
      <c r="C24" s="50"/>
      <c r="D24" s="22"/>
      <c r="F24" s="45"/>
      <c r="G24" s="45"/>
    </row>
    <row r="25" spans="1:13" ht="31.5" customHeight="1" x14ac:dyDescent="0.2">
      <c r="A25" s="31" t="s">
        <v>21</v>
      </c>
      <c r="B25" s="8" t="s">
        <v>52</v>
      </c>
      <c r="C25" s="50">
        <v>40</v>
      </c>
      <c r="D25" s="22">
        <f>ROUND(C25*$D$39,0)</f>
        <v>320</v>
      </c>
      <c r="F25" s="45"/>
      <c r="G25" s="45"/>
      <c r="M25" s="39"/>
    </row>
    <row r="26" spans="1:13" ht="15" x14ac:dyDescent="0.25">
      <c r="A26" s="31"/>
      <c r="B26" s="54" t="s">
        <v>36</v>
      </c>
      <c r="C26" s="50"/>
      <c r="D26" s="22"/>
      <c r="F26" s="45"/>
      <c r="G26" s="45"/>
    </row>
    <row r="27" spans="1:13" ht="14.25" x14ac:dyDescent="0.2">
      <c r="A27" s="31" t="s">
        <v>22</v>
      </c>
      <c r="B27" s="9" t="s">
        <v>7</v>
      </c>
      <c r="C27" s="50">
        <v>11</v>
      </c>
      <c r="D27" s="22">
        <f>ROUND(C27*$D$39,0)</f>
        <v>88</v>
      </c>
      <c r="F27" s="45"/>
      <c r="G27" s="45"/>
    </row>
    <row r="28" spans="1:13" ht="15" x14ac:dyDescent="0.25">
      <c r="A28" s="31"/>
      <c r="B28" s="54" t="s">
        <v>37</v>
      </c>
      <c r="C28" s="50"/>
      <c r="D28" s="22"/>
      <c r="F28" s="45"/>
      <c r="G28" s="45"/>
    </row>
    <row r="29" spans="1:13" ht="14.25" x14ac:dyDescent="0.2">
      <c r="A29" s="31" t="s">
        <v>23</v>
      </c>
      <c r="B29" s="9" t="s">
        <v>8</v>
      </c>
      <c r="C29" s="50">
        <v>22</v>
      </c>
      <c r="D29" s="22">
        <f>ROUND(C29*$D$39,0)</f>
        <v>176</v>
      </c>
      <c r="F29" s="45"/>
      <c r="G29" s="45"/>
    </row>
    <row r="30" spans="1:13" ht="15" x14ac:dyDescent="0.25">
      <c r="A30" s="31"/>
      <c r="B30" s="54" t="s">
        <v>30</v>
      </c>
      <c r="C30" s="50"/>
      <c r="D30" s="22"/>
      <c r="F30" s="45"/>
      <c r="G30" s="45"/>
    </row>
    <row r="31" spans="1:13" ht="28.5" x14ac:dyDescent="0.2">
      <c r="A31" s="31" t="s">
        <v>24</v>
      </c>
      <c r="B31" s="8" t="s">
        <v>53</v>
      </c>
      <c r="C31" s="50">
        <v>30</v>
      </c>
      <c r="D31" s="22">
        <f>ROUND(C31*$D$39,0)</f>
        <v>240</v>
      </c>
      <c r="F31" s="45"/>
      <c r="G31" s="45"/>
    </row>
    <row r="32" spans="1:13" ht="15" x14ac:dyDescent="0.25">
      <c r="A32" s="31"/>
      <c r="B32" s="54" t="s">
        <v>39</v>
      </c>
      <c r="C32" s="50"/>
      <c r="D32" s="22"/>
      <c r="F32" s="45"/>
      <c r="G32" s="45"/>
    </row>
    <row r="33" spans="1:7" ht="14.25" x14ac:dyDescent="0.2">
      <c r="A33" s="31" t="s">
        <v>25</v>
      </c>
      <c r="B33" s="9" t="s">
        <v>54</v>
      </c>
      <c r="C33" s="50">
        <v>68</v>
      </c>
      <c r="D33" s="22">
        <f>ROUND(C33*$D$39,0)</f>
        <v>544</v>
      </c>
      <c r="F33" s="45"/>
      <c r="G33" s="45"/>
    </row>
    <row r="34" spans="1:7" ht="15" x14ac:dyDescent="0.25">
      <c r="A34" s="31"/>
      <c r="B34" s="54" t="s">
        <v>38</v>
      </c>
      <c r="C34" s="50"/>
      <c r="D34" s="22"/>
      <c r="F34" s="45"/>
      <c r="G34" s="45"/>
    </row>
    <row r="35" spans="1:7" ht="14.25" x14ac:dyDescent="0.2">
      <c r="A35" s="31" t="s">
        <v>26</v>
      </c>
      <c r="B35" s="9" t="s">
        <v>3</v>
      </c>
      <c r="C35" s="50">
        <v>19</v>
      </c>
      <c r="D35" s="22">
        <f>ROUND(C35*$D$39,0)</f>
        <v>152</v>
      </c>
      <c r="F35" s="45"/>
      <c r="G35" s="45"/>
    </row>
    <row r="36" spans="1:7" ht="15" x14ac:dyDescent="0.25">
      <c r="A36" s="31"/>
      <c r="B36" s="54" t="s">
        <v>40</v>
      </c>
      <c r="C36" s="50"/>
      <c r="D36" s="22"/>
      <c r="F36" s="45"/>
      <c r="G36" s="45"/>
    </row>
    <row r="37" spans="1:7" ht="14.25" x14ac:dyDescent="0.2">
      <c r="A37" s="31" t="s">
        <v>28</v>
      </c>
      <c r="B37" s="9" t="s">
        <v>10</v>
      </c>
      <c r="C37" s="50">
        <v>15</v>
      </c>
      <c r="D37" s="22">
        <f>ROUND(C37*$D$39,0)</f>
        <v>120</v>
      </c>
      <c r="F37" s="45"/>
      <c r="G37" s="45"/>
    </row>
    <row r="38" spans="1:7" ht="15.75" x14ac:dyDescent="0.25">
      <c r="A38" s="11"/>
      <c r="B38" s="55" t="s">
        <v>55</v>
      </c>
      <c r="C38" s="56">
        <f>SUM(C13:C37)</f>
        <v>751</v>
      </c>
      <c r="D38" s="56">
        <f>SUM(D13:D37)</f>
        <v>6008</v>
      </c>
      <c r="F38" s="45"/>
      <c r="G38" s="45"/>
    </row>
    <row r="39" spans="1:7" ht="15" x14ac:dyDescent="0.25">
      <c r="A39" s="32"/>
      <c r="B39" s="24" t="s">
        <v>58</v>
      </c>
      <c r="C39" s="47"/>
      <c r="D39" s="49">
        <f>'Skola pašv.'!D40</f>
        <v>8</v>
      </c>
      <c r="F39" s="45"/>
      <c r="G39" s="45"/>
    </row>
    <row r="40" spans="1:7" ht="14.25" x14ac:dyDescent="0.2">
      <c r="A40" s="33"/>
      <c r="B40" s="12"/>
      <c r="C40" s="34"/>
    </row>
    <row r="41" spans="1:7" x14ac:dyDescent="0.2">
      <c r="B41" s="44" t="s">
        <v>65</v>
      </c>
    </row>
    <row r="42" spans="1:7" x14ac:dyDescent="0.2">
      <c r="B42" s="41"/>
    </row>
  </sheetData>
  <mergeCells count="6">
    <mergeCell ref="A8:D8"/>
    <mergeCell ref="C1:D1"/>
    <mergeCell ref="B2:D2"/>
    <mergeCell ref="C3:D3"/>
    <mergeCell ref="B4:D4"/>
    <mergeCell ref="A6:D6"/>
  </mergeCells>
  <pageMargins left="1.1811023622047245" right="0.78740157480314965" top="0.78740157480314965" bottom="0.78740157480314965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Skola pašv.</vt:lpstr>
      <vt:lpstr>Pirmsk. pašv.</vt:lpstr>
    </vt:vector>
  </TitlesOfParts>
  <Company>Padome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Augusts</dc:creator>
  <cp:lastModifiedBy>DaceC</cp:lastModifiedBy>
  <cp:lastPrinted>2020-04-22T12:29:11Z</cp:lastPrinted>
  <dcterms:created xsi:type="dcterms:W3CDTF">2012-10-24T08:32:55Z</dcterms:created>
  <dcterms:modified xsi:type="dcterms:W3CDTF">2020-04-22T12:30:04Z</dcterms:modified>
</cp:coreProperties>
</file>